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</sheets>
  <definedNames/>
  <calcPr fullCalcOnLoad="1"/>
</workbook>
</file>

<file path=xl/sharedStrings.xml><?xml version="1.0" encoding="utf-8"?>
<sst xmlns="http://schemas.openxmlformats.org/spreadsheetml/2006/main" count="99" uniqueCount="66">
  <si>
    <t>Boat #</t>
  </si>
  <si>
    <t>Category</t>
  </si>
  <si>
    <t>Lumley, Kim</t>
  </si>
  <si>
    <t>F1</t>
  </si>
  <si>
    <t>Kirkland, Darren</t>
  </si>
  <si>
    <t>F2</t>
  </si>
  <si>
    <t xml:space="preserve">Sewell, Dave </t>
  </si>
  <si>
    <t>Hayes, Cye</t>
  </si>
  <si>
    <t>Robinson, Harvey</t>
  </si>
  <si>
    <t>Benny, Steve</t>
  </si>
  <si>
    <t>F3</t>
  </si>
  <si>
    <t>Murfet, Adam</t>
  </si>
  <si>
    <t>List, Dan</t>
  </si>
  <si>
    <t>Cooper, Ashley</t>
  </si>
  <si>
    <t>Hutchinson, James</t>
  </si>
  <si>
    <t>Fielding, Matt</t>
  </si>
  <si>
    <t>McCann, Sean</t>
  </si>
  <si>
    <t>Lynch, Jack</t>
  </si>
  <si>
    <t>Bartley, Kristian</t>
  </si>
  <si>
    <t>Skier</t>
  </si>
  <si>
    <t>Total</t>
  </si>
  <si>
    <t>Gale, Lucy</t>
  </si>
  <si>
    <t>Smith, James</t>
  </si>
  <si>
    <t>Lad</t>
  </si>
  <si>
    <t>Scott, Natalie</t>
  </si>
  <si>
    <t>Hawkins, Fiona</t>
  </si>
  <si>
    <t>Sen</t>
  </si>
  <si>
    <t>Hawkins, Rod</t>
  </si>
  <si>
    <t>Jun</t>
  </si>
  <si>
    <t>Smith, Billy</t>
  </si>
  <si>
    <t>Sop</t>
  </si>
  <si>
    <t>Herholdt, Riann</t>
  </si>
  <si>
    <t>Dau</t>
  </si>
  <si>
    <t>Clapson, Sam</t>
  </si>
  <si>
    <t>Manchett, Glen</t>
  </si>
  <si>
    <t>Benny, Alex</t>
  </si>
  <si>
    <t>Grimes, John</t>
  </si>
  <si>
    <t xml:space="preserve">Cox, Russell </t>
  </si>
  <si>
    <t>Tyndall, Daryl</t>
  </si>
  <si>
    <t>Gibbons, Scott</t>
  </si>
  <si>
    <t>Wyncoll, Clive</t>
  </si>
  <si>
    <t>Frame, Jake</t>
  </si>
  <si>
    <t>Brooks, Scott</t>
  </si>
  <si>
    <t>Brooks, Kurt</t>
  </si>
  <si>
    <t>Harris, Christopher</t>
  </si>
  <si>
    <t xml:space="preserve">Clarke, Amy </t>
  </si>
  <si>
    <t>Position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</si>
  <si>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</si>
  <si>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</si>
  <si>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</si>
  <si>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</si>
  <si>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</si>
  <si>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</si>
  <si>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</si>
  <si>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</si>
  <si>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</si>
  <si>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Newland, Nigel</t>
  </si>
  <si>
    <t>Davies, Martin</t>
  </si>
  <si>
    <t>Roberts, Kelly-Ann</t>
  </si>
  <si>
    <t>SOP</t>
  </si>
  <si>
    <t>Bartlett, James</t>
  </si>
  <si>
    <t>Newland, William</t>
  </si>
  <si>
    <t>Ashby, Jane</t>
  </si>
  <si>
    <t>Kirk, Richard</t>
  </si>
  <si>
    <t>Newland, Paula</t>
  </si>
  <si>
    <t>Total - 3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</si>
</sst>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"/>
    <numFmt numFmtId="169" formatCode="0.000"/>
  </numFmts>
  <fonts count="2">
    <font>
      <sz val="10"/>
      <name val="Arial"/>
      <family val="0"/>
    </font>
    <font>
      <sz val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C17">
      <selection activeCell="A46" sqref="A46"/>
    </sheetView>
  </sheetViews>
  <sheetFormatPr defaultColWidth="9.140625" defaultRowHeight="12.75"/>
  <cols>
    <col min="4" max="4" width="17.00390625" style="0" bestFit="1" customWidth="1"/>
  </cols>
  <sheetData>
    <row r="1" spans="1:15" ht="15">
      <c r="A1" s="1" t="s">
        <v>46</v>
      </c>
      <c r="B1" s="1" t="s">
        <v>0</v>
      </c>
      <c r="C1" s="1" t="s">
        <v>1</v>
      </c>
      <c r="D1" s="1" t="s">
        <v>19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  <c r="L1" s="1" t="s">
        <v>54</v>
      </c>
      <c r="M1" s="1" t="s">
        <v>55</v>
      </c>
      <c r="N1" s="1" t="s">
        <v>20</v>
      </c>
      <c r="O1" s="1" t="s">
        <v>65</v>
      </c>
    </row>
    <row r="2" spans="1:15" ht="12.75">
      <c r="A2" s="2">
        <v>1</v>
      </c>
      <c r="B2" s="3">
        <v>8</v>
      </c>
      <c r="C2" s="4" t="s">
        <v>3</v>
      </c>
      <c r="D2" s="5" t="s">
        <v>4</v>
      </c>
      <c r="E2">
        <v>943.06</v>
      </c>
      <c r="F2" s="6">
        <v>1000</v>
      </c>
      <c r="G2" s="6">
        <v>1000</v>
      </c>
      <c r="H2" s="6">
        <v>1000</v>
      </c>
      <c r="I2" s="6">
        <v>1000</v>
      </c>
      <c r="J2" s="6">
        <v>0</v>
      </c>
      <c r="K2" s="6">
        <v>1000</v>
      </c>
      <c r="L2" s="6">
        <v>1000</v>
      </c>
      <c r="M2" s="6">
        <v>0</v>
      </c>
      <c r="N2">
        <f>SUM(E2:M2)</f>
        <v>6943.0599999999995</v>
      </c>
      <c r="O2" s="6">
        <v>6000</v>
      </c>
    </row>
    <row r="3" spans="1:15" ht="12.75">
      <c r="A3" s="2">
        <v>2</v>
      </c>
      <c r="B3" s="3">
        <v>4</v>
      </c>
      <c r="C3" s="4" t="s">
        <v>5</v>
      </c>
      <c r="D3" s="5" t="s">
        <v>6</v>
      </c>
      <c r="E3" s="6">
        <v>1000</v>
      </c>
      <c r="F3">
        <v>925.74</v>
      </c>
      <c r="G3" s="6">
        <v>0</v>
      </c>
      <c r="H3">
        <v>933.07</v>
      </c>
      <c r="I3">
        <v>868.62</v>
      </c>
      <c r="J3" s="6">
        <v>950.3</v>
      </c>
      <c r="K3" s="6">
        <v>0</v>
      </c>
      <c r="L3">
        <v>879.38</v>
      </c>
      <c r="M3" s="6">
        <v>0</v>
      </c>
      <c r="N3">
        <f>SUM(E3:M3)</f>
        <v>5557.11</v>
      </c>
      <c r="O3" s="6">
        <f>SUM(P8,E3,F3,H3,J3,L3,I3)</f>
        <v>5557.11</v>
      </c>
    </row>
    <row r="4" spans="1:15" ht="12.75">
      <c r="A4" s="2">
        <v>3</v>
      </c>
      <c r="B4" s="3">
        <v>36</v>
      </c>
      <c r="C4" s="4" t="s">
        <v>10</v>
      </c>
      <c r="D4" s="5" t="s">
        <v>63</v>
      </c>
      <c r="E4">
        <v>900.45</v>
      </c>
      <c r="F4">
        <v>897.42</v>
      </c>
      <c r="G4" s="6">
        <v>903.1</v>
      </c>
      <c r="H4">
        <v>872.61</v>
      </c>
      <c r="I4">
        <v>806.86</v>
      </c>
      <c r="J4">
        <v>915.04</v>
      </c>
      <c r="K4" s="6">
        <v>880.34</v>
      </c>
      <c r="L4" s="6">
        <v>0</v>
      </c>
      <c r="M4" s="6">
        <v>1000</v>
      </c>
      <c r="N4">
        <f>SUM(E4:M4)</f>
        <v>7175.82</v>
      </c>
      <c r="O4" s="6">
        <f>SUM(P9,E4,G4,J4,M4,F4,K4)</f>
        <v>5496.35</v>
      </c>
    </row>
    <row r="5" spans="1:15" ht="12.75">
      <c r="A5" s="2">
        <v>4</v>
      </c>
      <c r="B5" s="3">
        <v>3</v>
      </c>
      <c r="C5" s="4" t="s">
        <v>3</v>
      </c>
      <c r="D5" s="5" t="s">
        <v>2</v>
      </c>
      <c r="E5" s="6">
        <v>0</v>
      </c>
      <c r="F5">
        <v>951.12</v>
      </c>
      <c r="G5">
        <v>968.01</v>
      </c>
      <c r="H5" s="6">
        <v>0</v>
      </c>
      <c r="I5">
        <v>934.98</v>
      </c>
      <c r="J5" s="6">
        <v>1000</v>
      </c>
      <c r="K5" s="6">
        <v>0</v>
      </c>
      <c r="L5">
        <v>674.65</v>
      </c>
      <c r="M5">
        <v>904.91</v>
      </c>
      <c r="N5">
        <f>SUM(E5:M5)</f>
        <v>5433.67</v>
      </c>
      <c r="O5" s="6">
        <v>5433.67</v>
      </c>
    </row>
    <row r="6" spans="1:16" ht="12.75">
      <c r="A6" s="2">
        <v>5</v>
      </c>
      <c r="B6" s="3">
        <v>74</v>
      </c>
      <c r="C6" s="4" t="s">
        <v>5</v>
      </c>
      <c r="D6" s="5" t="s">
        <v>7</v>
      </c>
      <c r="E6" s="6">
        <v>0</v>
      </c>
      <c r="F6">
        <v>856.92</v>
      </c>
      <c r="G6">
        <v>858.77</v>
      </c>
      <c r="H6">
        <v>902.34</v>
      </c>
      <c r="I6">
        <v>823.75</v>
      </c>
      <c r="J6">
        <v>979.33</v>
      </c>
      <c r="K6" s="6">
        <v>913.82</v>
      </c>
      <c r="L6">
        <v>834.39</v>
      </c>
      <c r="M6">
        <v>898.21</v>
      </c>
      <c r="N6">
        <f>SUM(E6:M6)</f>
        <v>7067.530000000001</v>
      </c>
      <c r="O6" s="6">
        <f>SUM(P11,H6,J6,K6,M6,G6,F6)</f>
        <v>5409.39</v>
      </c>
      <c r="P6" s="6"/>
    </row>
    <row r="7" spans="1:15" ht="12.75">
      <c r="A7" s="2">
        <v>6</v>
      </c>
      <c r="B7" s="3">
        <v>2</v>
      </c>
      <c r="C7" s="4" t="s">
        <v>3</v>
      </c>
      <c r="D7" s="5" t="s">
        <v>9</v>
      </c>
      <c r="E7">
        <v>957.04</v>
      </c>
      <c r="F7" s="6">
        <v>0</v>
      </c>
      <c r="G7">
        <v>868.81</v>
      </c>
      <c r="H7">
        <v>925.06</v>
      </c>
      <c r="I7" s="6">
        <v>884.1</v>
      </c>
      <c r="J7" s="6">
        <v>0</v>
      </c>
      <c r="K7" s="6">
        <v>915.84</v>
      </c>
      <c r="L7">
        <v>810.23</v>
      </c>
      <c r="M7" s="6">
        <v>0</v>
      </c>
      <c r="N7">
        <f>SUM(E7:M7)</f>
        <v>5361.08</v>
      </c>
      <c r="O7" s="6">
        <f>SUM(P11,E7,G7,H7,I7,K7,L7)</f>
        <v>5361.08</v>
      </c>
    </row>
    <row r="8" spans="1:15" ht="12.75">
      <c r="A8" s="2">
        <v>7</v>
      </c>
      <c r="B8" s="3">
        <v>149</v>
      </c>
      <c r="C8" s="4" t="s">
        <v>10</v>
      </c>
      <c r="D8" s="5" t="s">
        <v>13</v>
      </c>
      <c r="E8">
        <v>903.47</v>
      </c>
      <c r="F8">
        <v>866.93</v>
      </c>
      <c r="G8">
        <v>792.68</v>
      </c>
      <c r="H8" s="6">
        <v>872.8</v>
      </c>
      <c r="I8">
        <v>732.74</v>
      </c>
      <c r="J8">
        <v>893.94</v>
      </c>
      <c r="K8" s="6">
        <v>852.49</v>
      </c>
      <c r="L8" s="6">
        <v>773.1</v>
      </c>
      <c r="M8">
        <v>803.99</v>
      </c>
      <c r="N8" s="6">
        <f>SUM(E8:M8)</f>
        <v>7492.139999999999</v>
      </c>
      <c r="O8" s="6">
        <f>SUM(Q13,E8,J8,H8,F8,K8,M8)</f>
        <v>5193.62</v>
      </c>
    </row>
    <row r="9" spans="1:15" ht="12.75">
      <c r="A9" s="2">
        <v>8</v>
      </c>
      <c r="B9" s="3">
        <v>76</v>
      </c>
      <c r="C9" s="4" t="s">
        <v>5</v>
      </c>
      <c r="D9" s="5" t="s">
        <v>15</v>
      </c>
      <c r="E9">
        <v>874.48</v>
      </c>
      <c r="F9">
        <v>562.01</v>
      </c>
      <c r="G9">
        <v>842.84</v>
      </c>
      <c r="H9">
        <v>852.37</v>
      </c>
      <c r="I9">
        <v>849.94</v>
      </c>
      <c r="J9">
        <v>911.55</v>
      </c>
      <c r="K9" s="6">
        <v>0</v>
      </c>
      <c r="L9">
        <v>610.24</v>
      </c>
      <c r="M9">
        <v>829.54</v>
      </c>
      <c r="N9">
        <f>SUM(E9:M9)</f>
        <v>6332.969999999999</v>
      </c>
      <c r="O9" s="6">
        <f>SUM(P13,J9,E9,G9,H9,I9,M9)</f>
        <v>5160.72</v>
      </c>
    </row>
    <row r="10" spans="1:15" ht="12.75">
      <c r="A10" s="2">
        <v>9</v>
      </c>
      <c r="B10" s="3">
        <v>69</v>
      </c>
      <c r="C10" s="4" t="s">
        <v>5</v>
      </c>
      <c r="D10" s="5" t="s">
        <v>8</v>
      </c>
      <c r="E10" s="6">
        <v>0</v>
      </c>
      <c r="F10" s="6">
        <v>0</v>
      </c>
      <c r="G10">
        <v>854.95</v>
      </c>
      <c r="H10">
        <v>773.22</v>
      </c>
      <c r="I10" s="6">
        <v>792.8</v>
      </c>
      <c r="J10">
        <v>882.05</v>
      </c>
      <c r="K10" s="6">
        <v>887.4</v>
      </c>
      <c r="L10">
        <v>810.59</v>
      </c>
      <c r="M10">
        <v>839.12</v>
      </c>
      <c r="N10">
        <f>SUM(E10:M10)</f>
        <v>5840.13</v>
      </c>
      <c r="O10" s="6">
        <f>SUM(P16,G10,I10,J10,K10,L10,M10)</f>
        <v>5066.91</v>
      </c>
    </row>
    <row r="11" spans="1:15" ht="12.75">
      <c r="A11" s="2">
        <v>10</v>
      </c>
      <c r="B11" s="3">
        <v>47</v>
      </c>
      <c r="C11" s="4" t="s">
        <v>10</v>
      </c>
      <c r="D11" s="5" t="s">
        <v>12</v>
      </c>
      <c r="E11" s="6">
        <v>871</v>
      </c>
      <c r="F11">
        <v>752.88</v>
      </c>
      <c r="G11">
        <v>800.76</v>
      </c>
      <c r="H11">
        <v>846.04</v>
      </c>
      <c r="I11">
        <v>752.41</v>
      </c>
      <c r="J11">
        <v>890.64</v>
      </c>
      <c r="K11" s="6">
        <v>845.49</v>
      </c>
      <c r="L11" s="6">
        <v>796.5</v>
      </c>
      <c r="M11">
        <v>612.06</v>
      </c>
      <c r="N11">
        <f>SUM(E11:M11)</f>
        <v>7167.780000000001</v>
      </c>
      <c r="O11" s="6">
        <f>SUM(H11,E11,G11,J11,K11,L11)</f>
        <v>5050.43</v>
      </c>
    </row>
    <row r="12" spans="1:15" ht="12.75">
      <c r="A12" s="2">
        <v>11</v>
      </c>
      <c r="B12" s="3">
        <v>6</v>
      </c>
      <c r="C12" s="4" t="s">
        <v>10</v>
      </c>
      <c r="D12" s="5" t="s">
        <v>14</v>
      </c>
      <c r="E12" s="6">
        <v>0</v>
      </c>
      <c r="F12">
        <v>807.29</v>
      </c>
      <c r="G12" s="6">
        <v>902.8</v>
      </c>
      <c r="H12">
        <v>874.86</v>
      </c>
      <c r="I12">
        <v>772.03</v>
      </c>
      <c r="J12" s="6">
        <v>0</v>
      </c>
      <c r="K12" s="6">
        <v>880.64</v>
      </c>
      <c r="L12">
        <v>772.83</v>
      </c>
      <c r="M12" s="6">
        <v>0</v>
      </c>
      <c r="N12">
        <f>SUM(E12:M12)</f>
        <v>5010.45</v>
      </c>
      <c r="O12" s="6">
        <f>SUM(P15,F12,G12,H12,I12,K12,L12)</f>
        <v>5010.45</v>
      </c>
    </row>
    <row r="13" spans="1:15" ht="12.75">
      <c r="A13" s="2">
        <v>12</v>
      </c>
      <c r="B13" s="3">
        <v>118</v>
      </c>
      <c r="C13" s="4" t="s">
        <v>10</v>
      </c>
      <c r="D13" s="5" t="s">
        <v>11</v>
      </c>
      <c r="E13">
        <v>875.31</v>
      </c>
      <c r="F13">
        <v>792.95</v>
      </c>
      <c r="G13" s="6">
        <v>0</v>
      </c>
      <c r="H13">
        <v>856.07</v>
      </c>
      <c r="I13" s="6">
        <v>0</v>
      </c>
      <c r="J13" s="7">
        <v>0</v>
      </c>
      <c r="K13" s="6">
        <v>859.26</v>
      </c>
      <c r="L13">
        <v>805.81</v>
      </c>
      <c r="M13" s="6">
        <v>0</v>
      </c>
      <c r="N13" s="6">
        <f>SUM(E13:M13)</f>
        <v>4189.4</v>
      </c>
      <c r="O13" s="6">
        <v>4189.4</v>
      </c>
    </row>
    <row r="14" spans="1:15" ht="12.75">
      <c r="A14" s="2">
        <v>13</v>
      </c>
      <c r="B14" s="3">
        <v>111</v>
      </c>
      <c r="C14" s="4" t="s">
        <v>10</v>
      </c>
      <c r="D14" s="5" t="s">
        <v>57</v>
      </c>
      <c r="E14">
        <v>892.67</v>
      </c>
      <c r="F14" s="6">
        <v>0</v>
      </c>
      <c r="G14">
        <v>760.33</v>
      </c>
      <c r="H14" s="6">
        <v>0</v>
      </c>
      <c r="I14" s="6">
        <v>0</v>
      </c>
      <c r="J14">
        <v>877.38</v>
      </c>
      <c r="K14" s="6">
        <v>0</v>
      </c>
      <c r="L14" s="6">
        <v>0</v>
      </c>
      <c r="M14" s="6">
        <v>0</v>
      </c>
      <c r="N14">
        <f>SUM(E14:M14)</f>
        <v>2530.38</v>
      </c>
      <c r="O14" s="6">
        <f>SUM(P18,E14,F14,G14,J14,K14,M14)</f>
        <v>2530.38</v>
      </c>
    </row>
    <row r="15" spans="1:15" ht="12.75">
      <c r="A15" s="2">
        <v>14</v>
      </c>
      <c r="B15" s="3">
        <v>17</v>
      </c>
      <c r="C15" s="4" t="s">
        <v>10</v>
      </c>
      <c r="D15" s="5" t="s">
        <v>16</v>
      </c>
      <c r="E15">
        <v>804.62</v>
      </c>
      <c r="F15" s="6">
        <v>0</v>
      </c>
      <c r="G15" s="6">
        <v>0</v>
      </c>
      <c r="H15" s="6">
        <v>0</v>
      </c>
      <c r="I15" s="6">
        <v>0</v>
      </c>
      <c r="J15">
        <v>792.17</v>
      </c>
      <c r="K15" s="6">
        <v>830.99</v>
      </c>
      <c r="L15" s="6">
        <v>0</v>
      </c>
      <c r="M15" s="6">
        <v>0</v>
      </c>
      <c r="N15">
        <f>SUM(E15:M15)</f>
        <v>2427.7799999999997</v>
      </c>
      <c r="O15" s="6">
        <v>2427.78</v>
      </c>
    </row>
    <row r="16" spans="1:15" ht="12.75">
      <c r="A16" s="2">
        <v>15</v>
      </c>
      <c r="B16" s="3">
        <v>924</v>
      </c>
      <c r="C16" s="4" t="s">
        <v>10</v>
      </c>
      <c r="D16" s="5" t="s">
        <v>17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>
        <v>823.15</v>
      </c>
      <c r="K16" s="6">
        <v>766.78</v>
      </c>
      <c r="L16" s="6">
        <v>0</v>
      </c>
      <c r="M16" s="6">
        <v>0</v>
      </c>
      <c r="N16">
        <f>SUM(E16:M16)</f>
        <v>1589.9299999999998</v>
      </c>
      <c r="O16" s="6">
        <f>SUM(J16,K16)</f>
        <v>1589.9299999999998</v>
      </c>
    </row>
    <row r="17" spans="1:15" ht="12.75">
      <c r="A17" s="2">
        <v>16</v>
      </c>
      <c r="B17" s="3">
        <v>924</v>
      </c>
      <c r="C17" s="4" t="s">
        <v>10</v>
      </c>
      <c r="D17" s="5" t="s">
        <v>56</v>
      </c>
      <c r="E17" s="6">
        <v>0</v>
      </c>
      <c r="F17">
        <v>851.23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>
        <f>SUM(E17:M17)</f>
        <v>851.23</v>
      </c>
      <c r="O17" s="6">
        <f>SUM(Q27,F17,G17,I17,J17,L17,M17)</f>
        <v>851.23</v>
      </c>
    </row>
    <row r="18" spans="1:15" ht="12.75">
      <c r="A18" s="2">
        <v>17</v>
      </c>
      <c r="B18" s="3">
        <v>66</v>
      </c>
      <c r="C18" s="4" t="s">
        <v>10</v>
      </c>
      <c r="D18" s="5" t="s">
        <v>18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>SUM(Q28,E18,F18,H19,K18,M18,L18)</f>
        <v>0</v>
      </c>
    </row>
    <row r="19" ht="12.75">
      <c r="O19" s="6"/>
    </row>
    <row r="20" ht="12.75">
      <c r="O20" s="6"/>
    </row>
    <row r="21" spans="1:15" ht="12.75">
      <c r="A21" s="2">
        <v>1</v>
      </c>
      <c r="B21" s="3">
        <v>36</v>
      </c>
      <c r="C21" s="4" t="s">
        <v>26</v>
      </c>
      <c r="D21" s="5" t="s">
        <v>27</v>
      </c>
      <c r="E21" s="6">
        <v>0</v>
      </c>
      <c r="F21" s="6">
        <v>988.74</v>
      </c>
      <c r="G21" s="6">
        <v>1000</v>
      </c>
      <c r="H21" s="6">
        <v>998.17</v>
      </c>
      <c r="I21" s="6">
        <v>1000</v>
      </c>
      <c r="J21" s="6">
        <v>0</v>
      </c>
      <c r="K21" s="6">
        <v>1000</v>
      </c>
      <c r="L21" s="6">
        <v>1000</v>
      </c>
      <c r="M21" s="6">
        <v>1000</v>
      </c>
      <c r="N21">
        <f>SUM(E21:M21)</f>
        <v>6986.91</v>
      </c>
      <c r="O21" s="6">
        <f>SUM(P20,G21,I21,K21,L21,M21,F21)</f>
        <v>5988.74</v>
      </c>
    </row>
    <row r="22" spans="1:15" ht="12.75">
      <c r="A22" s="2">
        <v>2</v>
      </c>
      <c r="B22" s="3">
        <v>4</v>
      </c>
      <c r="C22" s="4" t="s">
        <v>26</v>
      </c>
      <c r="D22" s="5" t="s">
        <v>34</v>
      </c>
      <c r="E22" s="6">
        <v>1000</v>
      </c>
      <c r="F22" s="6">
        <v>990.05</v>
      </c>
      <c r="G22" s="6">
        <v>0</v>
      </c>
      <c r="H22" s="6">
        <v>1000</v>
      </c>
      <c r="I22" s="6">
        <v>0</v>
      </c>
      <c r="J22" s="6">
        <v>0</v>
      </c>
      <c r="K22" s="6">
        <v>985.56</v>
      </c>
      <c r="L22" s="6">
        <v>817.64</v>
      </c>
      <c r="M22" s="6">
        <v>869.47</v>
      </c>
      <c r="N22">
        <f>SUM(E22:M22)</f>
        <v>5662.72</v>
      </c>
      <c r="O22" s="6">
        <f>SUM(Q18,E22,F22,H22,K22,L22,M22)</f>
        <v>5662.72</v>
      </c>
    </row>
    <row r="23" spans="1:15" ht="12.75">
      <c r="A23" s="2">
        <v>3</v>
      </c>
      <c r="B23" s="3">
        <v>17</v>
      </c>
      <c r="C23" s="4" t="s">
        <v>23</v>
      </c>
      <c r="D23" s="5" t="s">
        <v>24</v>
      </c>
      <c r="E23" s="6">
        <v>927.58</v>
      </c>
      <c r="F23" s="6">
        <v>937.76</v>
      </c>
      <c r="G23" s="6">
        <v>837.46</v>
      </c>
      <c r="H23" s="6">
        <v>934.07</v>
      </c>
      <c r="I23" s="6">
        <v>888.51</v>
      </c>
      <c r="J23" s="6">
        <v>0</v>
      </c>
      <c r="K23" s="6">
        <v>924.69</v>
      </c>
      <c r="L23" s="6">
        <v>784.12</v>
      </c>
      <c r="M23" s="6">
        <v>864.88</v>
      </c>
      <c r="N23">
        <f>SUM(E23:M23)</f>
        <v>7099.07</v>
      </c>
      <c r="O23" s="6">
        <f>SUM(P22,E23,F23,H23,K23,M23,I23)</f>
        <v>5477.490000000001</v>
      </c>
    </row>
    <row r="24" spans="1:15" ht="12.75">
      <c r="A24" s="2">
        <v>4</v>
      </c>
      <c r="B24" s="3">
        <v>49</v>
      </c>
      <c r="C24" s="4" t="s">
        <v>30</v>
      </c>
      <c r="D24" s="5" t="s">
        <v>31</v>
      </c>
      <c r="E24" s="6">
        <v>872.99</v>
      </c>
      <c r="F24" s="6">
        <v>878.24</v>
      </c>
      <c r="G24" s="6">
        <v>931.27</v>
      </c>
      <c r="H24" s="6">
        <v>940.16</v>
      </c>
      <c r="I24" s="6">
        <v>860.39</v>
      </c>
      <c r="J24" s="6">
        <v>0</v>
      </c>
      <c r="K24" s="6">
        <v>870.54</v>
      </c>
      <c r="L24" s="6">
        <v>863.37</v>
      </c>
      <c r="M24" s="6">
        <v>0</v>
      </c>
      <c r="N24">
        <f>SUM(E24:M24)</f>
        <v>6216.96</v>
      </c>
      <c r="O24" s="6">
        <f>SUM(P19,E24,F24,G24,H24,K24,L24)</f>
        <v>5356.57</v>
      </c>
    </row>
    <row r="25" spans="1:15" ht="12.75">
      <c r="A25" s="2">
        <v>5</v>
      </c>
      <c r="B25" s="3">
        <v>224</v>
      </c>
      <c r="C25" s="4" t="s">
        <v>28</v>
      </c>
      <c r="D25" s="5" t="s">
        <v>29</v>
      </c>
      <c r="E25" s="6">
        <v>828.13</v>
      </c>
      <c r="F25" s="6">
        <v>804.68</v>
      </c>
      <c r="G25" s="6">
        <v>718.46</v>
      </c>
      <c r="H25" s="6">
        <v>768.11</v>
      </c>
      <c r="I25" s="6">
        <v>902.81</v>
      </c>
      <c r="J25" s="6">
        <v>0</v>
      </c>
      <c r="K25" s="6">
        <v>857.15</v>
      </c>
      <c r="L25" s="6">
        <v>944.16</v>
      </c>
      <c r="M25" s="6">
        <v>865.21</v>
      </c>
      <c r="N25">
        <f>SUM(E25:M25)</f>
        <v>6688.71</v>
      </c>
      <c r="O25" s="6">
        <f>SUM(P28,I25,L25,E25,K25,M25,F25)</f>
        <v>5202.14</v>
      </c>
    </row>
    <row r="26" spans="1:15" ht="12.75">
      <c r="A26" s="2">
        <v>6</v>
      </c>
      <c r="B26" s="3">
        <v>555</v>
      </c>
      <c r="C26" s="4" t="s">
        <v>32</v>
      </c>
      <c r="D26" s="5" t="s">
        <v>33</v>
      </c>
      <c r="E26" s="6">
        <v>858.55</v>
      </c>
      <c r="F26" s="6">
        <v>866.04</v>
      </c>
      <c r="G26" s="6">
        <v>746.74</v>
      </c>
      <c r="H26" s="6">
        <v>834.64</v>
      </c>
      <c r="I26" s="6">
        <v>879.79</v>
      </c>
      <c r="J26" s="6">
        <v>0</v>
      </c>
      <c r="K26" s="6">
        <v>816.79</v>
      </c>
      <c r="L26" s="6">
        <v>833.28</v>
      </c>
      <c r="M26" s="6">
        <v>0</v>
      </c>
      <c r="N26">
        <f>SUM(E26:M26)</f>
        <v>5835.83</v>
      </c>
      <c r="O26" s="6">
        <f>SUM(P23,E26,F26,H26,I26,K26,L26)</f>
        <v>5089.089999999999</v>
      </c>
    </row>
    <row r="27" spans="1:15" ht="12.75">
      <c r="A27" s="2">
        <v>7</v>
      </c>
      <c r="B27" s="3">
        <v>266</v>
      </c>
      <c r="C27" s="4" t="s">
        <v>28</v>
      </c>
      <c r="D27" s="5" t="s">
        <v>38</v>
      </c>
      <c r="E27" s="6">
        <v>0</v>
      </c>
      <c r="F27" s="6">
        <v>770.31</v>
      </c>
      <c r="G27" s="6">
        <v>0</v>
      </c>
      <c r="H27" s="6">
        <v>953.3</v>
      </c>
      <c r="I27" s="6">
        <v>923.77</v>
      </c>
      <c r="J27" s="6">
        <v>0</v>
      </c>
      <c r="K27" s="6">
        <v>917.2</v>
      </c>
      <c r="L27" s="6">
        <v>577.13</v>
      </c>
      <c r="M27" s="6">
        <v>862.98</v>
      </c>
      <c r="N27">
        <f>SUM(E27:M27)</f>
        <v>5004.6900000000005</v>
      </c>
      <c r="O27" s="6">
        <v>5004.69</v>
      </c>
    </row>
    <row r="28" spans="1:15" ht="12.75">
      <c r="A28" s="2">
        <v>8</v>
      </c>
      <c r="B28" s="3">
        <v>717</v>
      </c>
      <c r="C28" s="4" t="s">
        <v>26</v>
      </c>
      <c r="D28" s="5" t="s">
        <v>39</v>
      </c>
      <c r="E28" s="6">
        <v>837.39</v>
      </c>
      <c r="F28" s="6">
        <v>784.67</v>
      </c>
      <c r="G28" s="6">
        <v>288.02</v>
      </c>
      <c r="H28" s="6">
        <v>839</v>
      </c>
      <c r="I28" s="6">
        <v>925.92</v>
      </c>
      <c r="J28" s="6">
        <v>0</v>
      </c>
      <c r="K28" s="6">
        <v>825.46</v>
      </c>
      <c r="L28" s="6">
        <v>500.88</v>
      </c>
      <c r="M28" s="6">
        <v>773.76</v>
      </c>
      <c r="N28" s="6">
        <f>SUM(E28:M28)</f>
        <v>5775.1</v>
      </c>
      <c r="O28" s="6">
        <f>SUM(P24,M28,K28,I28,E28,F28,H28)</f>
        <v>4986.2</v>
      </c>
    </row>
    <row r="29" spans="1:15" ht="12.75">
      <c r="A29" s="2">
        <v>9</v>
      </c>
      <c r="B29" s="3">
        <v>2</v>
      </c>
      <c r="C29" s="4" t="s">
        <v>28</v>
      </c>
      <c r="D29" s="5" t="s">
        <v>35</v>
      </c>
      <c r="E29" s="6">
        <v>841.78</v>
      </c>
      <c r="F29" s="6">
        <v>683.17</v>
      </c>
      <c r="G29" s="6">
        <v>573.81</v>
      </c>
      <c r="H29" s="6">
        <v>856.22</v>
      </c>
      <c r="I29" s="6">
        <v>866.84</v>
      </c>
      <c r="J29" s="6">
        <v>0</v>
      </c>
      <c r="K29" s="6">
        <v>0</v>
      </c>
      <c r="L29" s="6">
        <v>781.09</v>
      </c>
      <c r="M29" s="6">
        <v>891.74</v>
      </c>
      <c r="N29">
        <f>SUM(E29:M29)</f>
        <v>5494.65</v>
      </c>
      <c r="O29" s="6">
        <f>SUM(Q24,M29,I29,H29,E29,F29,L29)</f>
        <v>4920.84</v>
      </c>
    </row>
    <row r="30" spans="1:15" ht="12.75">
      <c r="A30" s="2">
        <v>10</v>
      </c>
      <c r="B30" s="3">
        <v>76</v>
      </c>
      <c r="C30" s="4" t="s">
        <v>23</v>
      </c>
      <c r="D30" s="5" t="s">
        <v>25</v>
      </c>
      <c r="E30" s="6">
        <v>762.96</v>
      </c>
      <c r="F30" s="6">
        <v>725.92</v>
      </c>
      <c r="G30" s="6">
        <v>752.61</v>
      </c>
      <c r="H30" s="6">
        <v>739.44</v>
      </c>
      <c r="I30" s="6">
        <v>763.21</v>
      </c>
      <c r="J30" s="6">
        <v>0</v>
      </c>
      <c r="K30" s="6">
        <v>677.89</v>
      </c>
      <c r="L30" s="6">
        <v>0</v>
      </c>
      <c r="M30" s="6">
        <v>719.51</v>
      </c>
      <c r="N30">
        <f>SUM(E30:M30)</f>
        <v>5141.540000000001</v>
      </c>
      <c r="O30" s="6">
        <f>SUM(Q20,M30,I30,H30,G30,F30,E30)</f>
        <v>4463.65</v>
      </c>
    </row>
    <row r="31" spans="1:15" ht="12.75">
      <c r="A31" s="2">
        <v>11</v>
      </c>
      <c r="B31" s="3">
        <v>32</v>
      </c>
      <c r="C31" s="4" t="s">
        <v>26</v>
      </c>
      <c r="D31" s="5" t="s">
        <v>36</v>
      </c>
      <c r="E31" s="6">
        <v>858.86</v>
      </c>
      <c r="F31" s="6">
        <v>0</v>
      </c>
      <c r="G31" s="6">
        <v>0</v>
      </c>
      <c r="H31" s="6">
        <v>841.44</v>
      </c>
      <c r="I31" s="6">
        <v>0</v>
      </c>
      <c r="J31" s="6">
        <v>0</v>
      </c>
      <c r="K31" s="6">
        <v>905.79</v>
      </c>
      <c r="L31" s="6">
        <v>779.34</v>
      </c>
      <c r="M31" s="6">
        <v>829.43</v>
      </c>
      <c r="N31" s="6">
        <f>SUM(Q23,M31,L31,K31,H31,E31)</f>
        <v>4214.86</v>
      </c>
      <c r="O31" s="6">
        <v>4214.86</v>
      </c>
    </row>
    <row r="32" spans="1:15" ht="12.75">
      <c r="A32" s="2">
        <v>12</v>
      </c>
      <c r="B32" s="3">
        <v>18</v>
      </c>
      <c r="C32" s="4" t="s">
        <v>32</v>
      </c>
      <c r="D32" s="5" t="s">
        <v>41</v>
      </c>
      <c r="E32" s="6">
        <v>881.96</v>
      </c>
      <c r="F32" s="6">
        <v>854.01</v>
      </c>
      <c r="G32" s="6">
        <v>375.38</v>
      </c>
      <c r="H32" s="6">
        <v>736.34</v>
      </c>
      <c r="I32" s="6">
        <v>0</v>
      </c>
      <c r="J32" s="6">
        <v>0</v>
      </c>
      <c r="K32" s="6">
        <v>820.97</v>
      </c>
      <c r="L32" s="6">
        <v>0</v>
      </c>
      <c r="M32" s="6">
        <v>0</v>
      </c>
      <c r="N32">
        <f>SUM(E32:M32)</f>
        <v>3668.66</v>
      </c>
      <c r="O32" s="6">
        <f>SUM(Q28,K32,H32,G32,F32,E32)</f>
        <v>3668.66</v>
      </c>
    </row>
    <row r="33" spans="1:15" ht="12.75">
      <c r="A33" s="2">
        <v>13</v>
      </c>
      <c r="B33" s="3">
        <v>200</v>
      </c>
      <c r="C33" s="4" t="s">
        <v>59</v>
      </c>
      <c r="D33" s="5" t="s">
        <v>60</v>
      </c>
      <c r="E33" s="6">
        <v>0</v>
      </c>
      <c r="F33" s="6">
        <v>0</v>
      </c>
      <c r="G33" s="6">
        <v>0</v>
      </c>
      <c r="H33" s="6">
        <v>842.7</v>
      </c>
      <c r="I33" s="6">
        <v>891.55</v>
      </c>
      <c r="J33" s="6">
        <v>0</v>
      </c>
      <c r="K33" s="6">
        <v>895.26</v>
      </c>
      <c r="L33" s="6">
        <v>0</v>
      </c>
      <c r="M33" s="6">
        <v>957.67</v>
      </c>
      <c r="N33">
        <f>SUM(E33:M33)</f>
        <v>3587.1800000000003</v>
      </c>
      <c r="O33" s="6">
        <f>SUM(Q30,M33,K33,I33,H33)</f>
        <v>3587.1799999999994</v>
      </c>
    </row>
    <row r="34" spans="1:15" ht="12.75">
      <c r="A34" s="2">
        <v>14</v>
      </c>
      <c r="B34" s="3">
        <v>149</v>
      </c>
      <c r="C34" s="4" t="s">
        <v>23</v>
      </c>
      <c r="D34" s="5" t="s">
        <v>21</v>
      </c>
      <c r="E34" s="6">
        <v>909.11</v>
      </c>
      <c r="F34" s="6">
        <v>786.75</v>
      </c>
      <c r="G34" s="6">
        <v>833.81</v>
      </c>
      <c r="H34" s="6">
        <v>941.15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>
        <f>SUM(E34:M34)</f>
        <v>3470.82</v>
      </c>
      <c r="O34" s="6">
        <f>SUM(Q29,E34,F34,G34,H34)</f>
        <v>3470.82</v>
      </c>
    </row>
    <row r="35" spans="1:15" ht="12.75">
      <c r="A35" s="2">
        <v>15</v>
      </c>
      <c r="B35" s="3">
        <v>111</v>
      </c>
      <c r="C35" s="4" t="s">
        <v>28</v>
      </c>
      <c r="D35" s="5" t="s">
        <v>61</v>
      </c>
      <c r="E35" s="6">
        <v>785.2</v>
      </c>
      <c r="F35" s="6">
        <v>701.53</v>
      </c>
      <c r="G35" s="6">
        <v>0</v>
      </c>
      <c r="H35" s="6">
        <v>0</v>
      </c>
      <c r="I35" s="6">
        <v>0</v>
      </c>
      <c r="J35" s="6">
        <v>0</v>
      </c>
      <c r="K35" s="6">
        <v>795.58</v>
      </c>
      <c r="L35" s="6">
        <v>0</v>
      </c>
      <c r="M35" s="6">
        <v>0</v>
      </c>
      <c r="N35">
        <f>SUM(E35:M35)</f>
        <v>2282.31</v>
      </c>
      <c r="O35" s="6">
        <f>SUM(Q27,K35,F35,E35)</f>
        <v>2282.3100000000004</v>
      </c>
    </row>
    <row r="36" spans="1:15" ht="12.75">
      <c r="A36" s="2">
        <v>16</v>
      </c>
      <c r="B36" s="3">
        <v>224</v>
      </c>
      <c r="C36" s="4" t="s">
        <v>28</v>
      </c>
      <c r="D36" s="5" t="s">
        <v>22</v>
      </c>
      <c r="E36" s="6">
        <v>999.4</v>
      </c>
      <c r="F36" s="6">
        <v>1000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f>SUM(E36:M36)</f>
        <v>1999.4</v>
      </c>
      <c r="O36" s="6">
        <f>SUM(Q33,E36,F36)</f>
        <v>1999.4</v>
      </c>
    </row>
    <row r="37" spans="1:15" ht="12.75">
      <c r="A37" s="2">
        <v>17</v>
      </c>
      <c r="B37" s="3">
        <v>35</v>
      </c>
      <c r="C37" s="4" t="s">
        <v>26</v>
      </c>
      <c r="D37" s="5" t="s">
        <v>37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766.4</v>
      </c>
      <c r="M37" s="6">
        <v>867.08</v>
      </c>
      <c r="N37" s="6">
        <f>SUM(E37:M37)</f>
        <v>1633.48</v>
      </c>
      <c r="O37" s="6">
        <f>SUM(R32,L37,M37)</f>
        <v>1633.48</v>
      </c>
    </row>
    <row r="38" spans="1:15" ht="12.75">
      <c r="A38" s="2">
        <v>18</v>
      </c>
      <c r="B38" s="3">
        <v>74</v>
      </c>
      <c r="C38" s="4" t="s">
        <v>32</v>
      </c>
      <c r="D38" s="5" t="s">
        <v>45</v>
      </c>
      <c r="E38" s="6">
        <v>0</v>
      </c>
      <c r="F38" s="6">
        <v>0</v>
      </c>
      <c r="G38" s="6">
        <v>95.82</v>
      </c>
      <c r="H38" s="6">
        <v>353.03</v>
      </c>
      <c r="I38" s="6">
        <v>236.58</v>
      </c>
      <c r="J38" s="6">
        <v>0</v>
      </c>
      <c r="K38" s="6">
        <v>472.05</v>
      </c>
      <c r="L38" s="6">
        <v>0</v>
      </c>
      <c r="M38" s="6">
        <v>454.91</v>
      </c>
      <c r="N38">
        <f>SUM(E38:M38)</f>
        <v>1612.39</v>
      </c>
      <c r="O38" s="6">
        <f>SUM(Q34,G38,H38,I38,K38,M38)</f>
        <v>1612.39</v>
      </c>
    </row>
    <row r="39" spans="1:15" ht="12.75">
      <c r="A39" s="2">
        <v>19</v>
      </c>
      <c r="B39" s="3">
        <v>360</v>
      </c>
      <c r="C39" s="4" t="s">
        <v>26</v>
      </c>
      <c r="D39" s="5" t="s">
        <v>40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985.92</v>
      </c>
      <c r="L39" s="6">
        <v>0</v>
      </c>
      <c r="M39" s="6">
        <v>0</v>
      </c>
      <c r="N39" s="6">
        <f>SUM(E39:M39)</f>
        <v>985.92</v>
      </c>
      <c r="O39" s="6">
        <v>985.92</v>
      </c>
    </row>
    <row r="40" spans="1:15" ht="12.75">
      <c r="A40" s="2">
        <v>20</v>
      </c>
      <c r="B40" s="3">
        <v>111</v>
      </c>
      <c r="C40" s="4" t="s">
        <v>23</v>
      </c>
      <c r="D40" s="5" t="s">
        <v>64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923.34</v>
      </c>
      <c r="L40" s="6">
        <v>0</v>
      </c>
      <c r="M40" s="6">
        <v>0</v>
      </c>
      <c r="N40" s="6">
        <f>SUM(E40:M40)</f>
        <v>923.34</v>
      </c>
      <c r="O40" s="6">
        <f>SUM(K40)</f>
        <v>923.34</v>
      </c>
    </row>
    <row r="41" spans="1:15" ht="12.75">
      <c r="A41" s="2">
        <v>21</v>
      </c>
      <c r="B41" s="3">
        <v>924</v>
      </c>
      <c r="C41" s="4" t="s">
        <v>23</v>
      </c>
      <c r="D41" s="5" t="s">
        <v>62</v>
      </c>
      <c r="E41" s="6">
        <v>0</v>
      </c>
      <c r="F41" s="6">
        <v>761.66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>
        <f>SUM(E41:M41)</f>
        <v>761.66</v>
      </c>
      <c r="O41" s="6">
        <v>761.66</v>
      </c>
    </row>
    <row r="42" spans="1:15" ht="12.75">
      <c r="A42" s="2">
        <v>22</v>
      </c>
      <c r="B42" s="3">
        <v>66</v>
      </c>
      <c r="C42" s="4" t="s">
        <v>23</v>
      </c>
      <c r="D42" s="5" t="s">
        <v>58</v>
      </c>
      <c r="E42" s="6">
        <v>0</v>
      </c>
      <c r="F42" s="6">
        <v>0</v>
      </c>
      <c r="G42" s="6">
        <v>0</v>
      </c>
      <c r="H42" s="6">
        <v>294.05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f>SUM(E42:M42)</f>
        <v>294.05</v>
      </c>
      <c r="O42" s="6">
        <v>294.05</v>
      </c>
    </row>
    <row r="43" spans="1:15" ht="12.75">
      <c r="A43" s="2">
        <v>23</v>
      </c>
      <c r="B43" s="3">
        <v>149</v>
      </c>
      <c r="C43" s="4" t="s">
        <v>32</v>
      </c>
      <c r="D43" s="5" t="s">
        <v>42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f>SUM(E43:M43)</f>
        <v>0</v>
      </c>
      <c r="O43" s="6">
        <v>0</v>
      </c>
    </row>
    <row r="44" spans="1:15" ht="12.75">
      <c r="A44" s="2">
        <v>24</v>
      </c>
      <c r="B44" s="3">
        <v>158</v>
      </c>
      <c r="C44" s="4" t="s">
        <v>28</v>
      </c>
      <c r="D44" s="5" t="s">
        <v>43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f>SUM(E44:M44)</f>
        <v>0</v>
      </c>
      <c r="O44" s="6">
        <v>0</v>
      </c>
    </row>
    <row r="45" spans="1:15" ht="12.75">
      <c r="A45" s="2">
        <v>25</v>
      </c>
      <c r="B45" s="3">
        <v>167</v>
      </c>
      <c r="C45" s="4" t="s">
        <v>28</v>
      </c>
      <c r="D45" s="5" t="s">
        <v>44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Fleming</dc:creator>
  <cp:keywords/>
  <dc:description/>
  <cp:lastModifiedBy>NEC Computers International</cp:lastModifiedBy>
  <dcterms:created xsi:type="dcterms:W3CDTF">2007-09-29T16:36:52Z</dcterms:created>
  <dcterms:modified xsi:type="dcterms:W3CDTF">2007-10-04T06:57:46Z</dcterms:modified>
  <cp:category/>
  <cp:version/>
  <cp:contentType/>
  <cp:contentStatus/>
</cp:coreProperties>
</file>